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SA\"/>
    </mc:Choice>
  </mc:AlternateContent>
  <bookViews>
    <workbookView xWindow="0" yWindow="0" windowWidth="15345" windowHeight="6720"/>
  </bookViews>
  <sheets>
    <sheet name="Sheet2" sheetId="2" r:id="rId1"/>
  </sheets>
  <definedNames>
    <definedName name="_xlnm.Print_Titles" localSheetId="0">Sheet2!$A:$F,Sheet2!$1:$2</definedName>
    <definedName name="QB_COLUMN_59200" localSheetId="0" hidden="1">Sheet2!$G$2</definedName>
    <definedName name="QB_COLUMN_63620" localSheetId="0" hidden="1">Sheet2!$K$2</definedName>
    <definedName name="QB_COLUMN_76210" localSheetId="0" hidden="1">Sheet2!$I$2</definedName>
    <definedName name="QB_DATA_0" localSheetId="0" hidden="1">Sheet2!$6:$6,Sheet2!$7:$7,Sheet2!$8:$8,Sheet2!$9:$9,Sheet2!$10:$10,Sheet2!$11:$11,Sheet2!$12:$12,Sheet2!$15:$15,Sheet2!$16:$16,Sheet2!$21:$21,Sheet2!$23:$23,Sheet2!$24:$24,Sheet2!$25:$25,Sheet2!$27:$27,Sheet2!$28:$28,Sheet2!$29:$29</definedName>
    <definedName name="QB_DATA_1" localSheetId="0" hidden="1">Sheet2!$30:$30,Sheet2!$31:$31,Sheet2!$32:$32,Sheet2!$33:$33,Sheet2!$34:$34,Sheet2!$35:$35,Sheet2!$36:$36,Sheet2!$38:$38,Sheet2!$39:$39,Sheet2!$41:$41,Sheet2!$42:$42,Sheet2!$44:$44,Sheet2!$45:$45,Sheet2!$46:$46,Sheet2!$47:$47,Sheet2!$49:$49</definedName>
    <definedName name="QB_DATA_2" localSheetId="0" hidden="1">Sheet2!$52:$52,Sheet2!$53:$53,Sheet2!$54:$54,Sheet2!$57:$57,Sheet2!$58:$58,Sheet2!$59:$59,Sheet2!$60:$60,Sheet2!$61:$61,Sheet2!$62:$62,Sheet2!$63:$63,Sheet2!$66:$66,Sheet2!$67:$67,Sheet2!$70:$70,Sheet2!$71:$71,Sheet2!$72:$72,Sheet2!$75:$75</definedName>
    <definedName name="QB_DATA_3" localSheetId="0" hidden="1">Sheet2!$81:$81,Sheet2!$82:$82,Sheet2!$83:$83</definedName>
    <definedName name="QB_FORMULA_0" localSheetId="0" hidden="1">Sheet2!$K$6,Sheet2!$K$7,Sheet2!$K$8,Sheet2!$K$10,Sheet2!$K$11,Sheet2!$K$12,Sheet2!$G$13,Sheet2!$I$13,Sheet2!$K$13,Sheet2!$K$15,Sheet2!$K$16,Sheet2!$G$17,Sheet2!$I$17,Sheet2!$K$17,Sheet2!$G$18,Sheet2!$I$18</definedName>
    <definedName name="QB_FORMULA_1" localSheetId="0" hidden="1">Sheet2!$K$18,Sheet2!$K$21,Sheet2!$K$23,Sheet2!$G$26,Sheet2!$I$26,Sheet2!$K$26,Sheet2!$K$27,Sheet2!$K$28,Sheet2!$K$29,Sheet2!$K$31,Sheet2!$K$34,Sheet2!$K$35,Sheet2!$K$36,Sheet2!$K$38,Sheet2!$G$40,Sheet2!$I$40</definedName>
    <definedName name="QB_FORMULA_2" localSheetId="0" hidden="1">Sheet2!$K$40,Sheet2!$K$41,Sheet2!$K$42,Sheet2!$K$44,Sheet2!$K$45,Sheet2!$K$46,Sheet2!$K$47,Sheet2!$G$48,Sheet2!$I$48,Sheet2!$K$48,Sheet2!$K$49,Sheet2!$G$50,Sheet2!$I$50,Sheet2!$K$50,Sheet2!$K$52,Sheet2!$K$53</definedName>
    <definedName name="QB_FORMULA_3" localSheetId="0" hidden="1">Sheet2!$K$54,Sheet2!$G$55,Sheet2!$I$55,Sheet2!$K$55,Sheet2!$K$57,Sheet2!$K$58,Sheet2!$K$59,Sheet2!$K$60,Sheet2!$K$61,Sheet2!$K$62,Sheet2!$K$63,Sheet2!$G$64,Sheet2!$I$64,Sheet2!$K$64,Sheet2!$K$66,Sheet2!$K$67</definedName>
    <definedName name="QB_FORMULA_4" localSheetId="0" hidden="1">Sheet2!$G$68,Sheet2!$I$68,Sheet2!$K$68,Sheet2!$K$70,Sheet2!$K$71,Sheet2!$K$72,Sheet2!$G$73,Sheet2!$I$73,Sheet2!$K$73,Sheet2!$G$76,Sheet2!$G$77,Sheet2!$I$77,Sheet2!$K$77,Sheet2!$G$78,Sheet2!$I$78,Sheet2!$K$78</definedName>
    <definedName name="QB_FORMULA_5" localSheetId="0" hidden="1">Sheet2!$K$81,Sheet2!$K$82,Sheet2!$K$83,Sheet2!$G$84,Sheet2!$I$84,Sheet2!$K$84,Sheet2!$G$85,Sheet2!$I$85,Sheet2!$K$85,Sheet2!$G$86,Sheet2!$I$86,Sheet2!$K$86</definedName>
    <definedName name="QB_ROW_101240" localSheetId="0" hidden="1">Sheet2!$E$10</definedName>
    <definedName name="QB_ROW_102240" localSheetId="0" hidden="1">Sheet2!$E$12</definedName>
    <definedName name="QB_ROW_10240" localSheetId="0" hidden="1">Sheet2!$E$15</definedName>
    <definedName name="QB_ROW_104230" localSheetId="0" hidden="1">Sheet2!$D$83</definedName>
    <definedName name="QB_ROW_106240" localSheetId="0" hidden="1">Sheet2!$E$8</definedName>
    <definedName name="QB_ROW_11240" localSheetId="0" hidden="1">Sheet2!$E$16</definedName>
    <definedName name="QB_ROW_114240" localSheetId="0" hidden="1">Sheet2!$E$71</definedName>
    <definedName name="QB_ROW_126240" localSheetId="0" hidden="1">Sheet2!$E$29</definedName>
    <definedName name="QB_ROW_127240" localSheetId="0" hidden="1">Sheet2!$E$57</definedName>
    <definedName name="QB_ROW_131240" localSheetId="0" hidden="1">Sheet2!$E$59</definedName>
    <definedName name="QB_ROW_132240" localSheetId="0" hidden="1">Sheet2!$E$35</definedName>
    <definedName name="QB_ROW_134240" localSheetId="0" hidden="1">Sheet2!$E$11</definedName>
    <definedName name="QB_ROW_135240" localSheetId="0" hidden="1">Sheet2!$E$34</definedName>
    <definedName name="QB_ROW_136230" localSheetId="0" hidden="1">Sheet2!$D$81</definedName>
    <definedName name="QB_ROW_137240" localSheetId="0" hidden="1">Sheet2!$E$9</definedName>
    <definedName name="QB_ROW_138240" localSheetId="0" hidden="1">Sheet2!$E$32</definedName>
    <definedName name="QB_ROW_139240" localSheetId="0" hidden="1">Sheet2!$E$30</definedName>
    <definedName name="QB_ROW_140240" localSheetId="0" hidden="1">Sheet2!$E$33</definedName>
    <definedName name="QB_ROW_141250" localSheetId="0" hidden="1">Sheet2!$F$25</definedName>
    <definedName name="QB_ROW_17230" localSheetId="0" hidden="1">Sheet2!$D$82</definedName>
    <definedName name="QB_ROW_18301" localSheetId="0" hidden="1">Sheet2!$A$86</definedName>
    <definedName name="QB_ROW_19011" localSheetId="0" hidden="1">Sheet2!$B$3</definedName>
    <definedName name="QB_ROW_19311" localSheetId="0" hidden="1">Sheet2!$B$78</definedName>
    <definedName name="QB_ROW_20021" localSheetId="0" hidden="1">Sheet2!$C$4</definedName>
    <definedName name="QB_ROW_20321" localSheetId="0" hidden="1">Sheet2!$C$18</definedName>
    <definedName name="QB_ROW_21021" localSheetId="0" hidden="1">Sheet2!$C$19</definedName>
    <definedName name="QB_ROW_21321" localSheetId="0" hidden="1">Sheet2!$C$77</definedName>
    <definedName name="QB_ROW_22011" localSheetId="0" hidden="1">Sheet2!$B$79</definedName>
    <definedName name="QB_ROW_22030" localSheetId="0" hidden="1">Sheet2!$D$5</definedName>
    <definedName name="QB_ROW_22311" localSheetId="0" hidden="1">Sheet2!$B$85</definedName>
    <definedName name="QB_ROW_22330" localSheetId="0" hidden="1">Sheet2!$D$13</definedName>
    <definedName name="QB_ROW_23021" localSheetId="0" hidden="1">Sheet2!$C$80</definedName>
    <definedName name="QB_ROW_23321" localSheetId="0" hidden="1">Sheet2!$C$84</definedName>
    <definedName name="QB_ROW_27030" localSheetId="0" hidden="1">Sheet2!$D$56</definedName>
    <definedName name="QB_ROW_27330" localSheetId="0" hidden="1">Sheet2!$D$64</definedName>
    <definedName name="QB_ROW_28240" localSheetId="0" hidden="1">Sheet2!$E$60</definedName>
    <definedName name="QB_ROW_29240" localSheetId="0" hidden="1">Sheet2!$E$62</definedName>
    <definedName name="QB_ROW_30240" localSheetId="0" hidden="1">Sheet2!$E$63</definedName>
    <definedName name="QB_ROW_36030" localSheetId="0" hidden="1">Sheet2!$D$65</definedName>
    <definedName name="QB_ROW_36330" localSheetId="0" hidden="1">Sheet2!$D$68</definedName>
    <definedName name="QB_ROW_42030" localSheetId="0" hidden="1">Sheet2!$D$69</definedName>
    <definedName name="QB_ROW_42330" localSheetId="0" hidden="1">Sheet2!$D$73</definedName>
    <definedName name="QB_ROW_43240" localSheetId="0" hidden="1">Sheet2!$E$70</definedName>
    <definedName name="QB_ROW_45030" localSheetId="0" hidden="1">Sheet2!$D$74</definedName>
    <definedName name="QB_ROW_45330" localSheetId="0" hidden="1">Sheet2!$D$76</definedName>
    <definedName name="QB_ROW_46240" localSheetId="0" hidden="1">Sheet2!$E$75</definedName>
    <definedName name="QB_ROW_54240" localSheetId="0" hidden="1">Sheet2!$E$61</definedName>
    <definedName name="QB_ROW_56240" localSheetId="0" hidden="1">Sheet2!$E$66</definedName>
    <definedName name="QB_ROW_57030" localSheetId="0" hidden="1">Sheet2!$D$20</definedName>
    <definedName name="QB_ROW_57330" localSheetId="0" hidden="1">Sheet2!$D$50</definedName>
    <definedName name="QB_ROW_59240" localSheetId="0" hidden="1">Sheet2!$E$28</definedName>
    <definedName name="QB_ROW_60240" localSheetId="0" hidden="1">Sheet2!$E$21</definedName>
    <definedName name="QB_ROW_62240" localSheetId="0" hidden="1">Sheet2!$E$49</definedName>
    <definedName name="QB_ROW_63040" localSheetId="0" hidden="1">Sheet2!$E$22</definedName>
    <definedName name="QB_ROW_63340" localSheetId="0" hidden="1">Sheet2!$E$26</definedName>
    <definedName name="QB_ROW_64240" localSheetId="0" hidden="1">Sheet2!$E$42</definedName>
    <definedName name="QB_ROW_65240" localSheetId="0" hidden="1">Sheet2!$E$27</definedName>
    <definedName name="QB_ROW_66040" localSheetId="0" hidden="1">Sheet2!$E$37</definedName>
    <definedName name="QB_ROW_66340" localSheetId="0" hidden="1">Sheet2!$E$40</definedName>
    <definedName name="QB_ROW_67250" localSheetId="0" hidden="1">Sheet2!$F$38</definedName>
    <definedName name="QB_ROW_69250" localSheetId="0" hidden="1">Sheet2!$F$39</definedName>
    <definedName name="QB_ROW_72040" localSheetId="0" hidden="1">Sheet2!$E$43</definedName>
    <definedName name="QB_ROW_72250" localSheetId="0" hidden="1">Sheet2!$F$47</definedName>
    <definedName name="QB_ROW_72340" localSheetId="0" hidden="1">Sheet2!$E$48</definedName>
    <definedName name="QB_ROW_74250" localSheetId="0" hidden="1">Sheet2!$F$44</definedName>
    <definedName name="QB_ROW_77250" localSheetId="0" hidden="1">Sheet2!$F$24</definedName>
    <definedName name="QB_ROW_78250" localSheetId="0" hidden="1">Sheet2!$F$23</definedName>
    <definedName name="QB_ROW_80240" localSheetId="0" hidden="1">Sheet2!$E$41</definedName>
    <definedName name="QB_ROW_81240" localSheetId="0" hidden="1">Sheet2!$E$36</definedName>
    <definedName name="QB_ROW_83030" localSheetId="0" hidden="1">Sheet2!$D$51</definedName>
    <definedName name="QB_ROW_83330" localSheetId="0" hidden="1">Sheet2!$D$55</definedName>
    <definedName name="QB_ROW_85240" localSheetId="0" hidden="1">Sheet2!$E$53</definedName>
    <definedName name="QB_ROW_87240" localSheetId="0" hidden="1">Sheet2!$E$54</definedName>
    <definedName name="QB_ROW_89240" localSheetId="0" hidden="1">Sheet2!$E$52</definedName>
    <definedName name="QB_ROW_9030" localSheetId="0" hidden="1">Sheet2!$D$14</definedName>
    <definedName name="QB_ROW_91240" localSheetId="0" hidden="1">Sheet2!$E$58</definedName>
    <definedName name="QB_ROW_92240" localSheetId="0" hidden="1">Sheet2!$E$67</definedName>
    <definedName name="QB_ROW_93240" localSheetId="0" hidden="1">Sheet2!$E$72</definedName>
    <definedName name="QB_ROW_9330" localSheetId="0" hidden="1">Sheet2!$D$17</definedName>
    <definedName name="QB_ROW_94240" localSheetId="0" hidden="1">Sheet2!$E$7</definedName>
    <definedName name="QB_ROW_95240" localSheetId="0" hidden="1">Sheet2!$E$6</definedName>
    <definedName name="QB_ROW_96250" localSheetId="0" hidden="1">Sheet2!$F$45</definedName>
    <definedName name="QB_ROW_98250" localSheetId="0" hidden="1">Sheet2!$F$46</definedName>
    <definedName name="QB_ROW_99240" localSheetId="0" hidden="1">Sheet2!$E$31</definedName>
    <definedName name="QBCANSUPPORTUPDATE" localSheetId="0">TRUE</definedName>
    <definedName name="QBCOMPANYFILENAME" localSheetId="0">"C:\Users\THSA\THSA QuickBooks\Texas Head Start Association 7-25-12.QBW"</definedName>
    <definedName name="QBENDDATE" localSheetId="0">20171231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"9b52302b4f964663988fb77d9a7292e5"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20170101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2" l="1"/>
  <c r="I86" i="2"/>
  <c r="G86" i="2"/>
  <c r="K85" i="2"/>
  <c r="I85" i="2"/>
  <c r="G85" i="2"/>
  <c r="K84" i="2"/>
  <c r="I84" i="2"/>
  <c r="G84" i="2"/>
  <c r="K83" i="2"/>
  <c r="K82" i="2"/>
  <c r="K81" i="2"/>
  <c r="K78" i="2"/>
  <c r="I78" i="2"/>
  <c r="G78" i="2"/>
  <c r="K77" i="2"/>
  <c r="I77" i="2"/>
  <c r="G77" i="2"/>
  <c r="G76" i="2"/>
  <c r="K73" i="2"/>
  <c r="I73" i="2"/>
  <c r="G73" i="2"/>
  <c r="K72" i="2"/>
  <c r="K71" i="2"/>
  <c r="K70" i="2"/>
  <c r="K68" i="2"/>
  <c r="I68" i="2"/>
  <c r="G68" i="2"/>
  <c r="K67" i="2"/>
  <c r="K66" i="2"/>
  <c r="K64" i="2"/>
  <c r="I64" i="2"/>
  <c r="G64" i="2"/>
  <c r="K63" i="2"/>
  <c r="K62" i="2"/>
  <c r="K61" i="2"/>
  <c r="K60" i="2"/>
  <c r="K59" i="2"/>
  <c r="K58" i="2"/>
  <c r="K57" i="2"/>
  <c r="K55" i="2"/>
  <c r="I55" i="2"/>
  <c r="G55" i="2"/>
  <c r="K54" i="2"/>
  <c r="K53" i="2"/>
  <c r="K52" i="2"/>
  <c r="K50" i="2"/>
  <c r="I50" i="2"/>
  <c r="G50" i="2"/>
  <c r="K49" i="2"/>
  <c r="K48" i="2"/>
  <c r="I48" i="2"/>
  <c r="G48" i="2"/>
  <c r="K47" i="2"/>
  <c r="K46" i="2"/>
  <c r="K45" i="2"/>
  <c r="K44" i="2"/>
  <c r="K42" i="2"/>
  <c r="K41" i="2"/>
  <c r="K40" i="2"/>
  <c r="I40" i="2"/>
  <c r="G40" i="2"/>
  <c r="K38" i="2"/>
  <c r="K36" i="2"/>
  <c r="K35" i="2"/>
  <c r="K34" i="2"/>
  <c r="K31" i="2"/>
  <c r="K29" i="2"/>
  <c r="K28" i="2"/>
  <c r="K27" i="2"/>
  <c r="K26" i="2"/>
  <c r="I26" i="2"/>
  <c r="G26" i="2"/>
  <c r="K23" i="2"/>
  <c r="K21" i="2"/>
  <c r="K18" i="2"/>
  <c r="I18" i="2"/>
  <c r="G18" i="2"/>
  <c r="K17" i="2"/>
  <c r="I17" i="2"/>
  <c r="G17" i="2"/>
  <c r="K16" i="2"/>
  <c r="K15" i="2"/>
  <c r="K13" i="2"/>
  <c r="I13" i="2"/>
  <c r="G13" i="2"/>
  <c r="K12" i="2"/>
  <c r="K11" i="2"/>
  <c r="K10" i="2"/>
  <c r="K8" i="2"/>
  <c r="K7" i="2"/>
  <c r="K6" i="2"/>
</calcChain>
</file>

<file path=xl/sharedStrings.xml><?xml version="1.0" encoding="utf-8"?>
<sst xmlns="http://schemas.openxmlformats.org/spreadsheetml/2006/main" count="87" uniqueCount="87">
  <si>
    <t>Jan - Dec 17</t>
  </si>
  <si>
    <t>Budget</t>
  </si>
  <si>
    <t>$ Over Budget</t>
  </si>
  <si>
    <t>Ordinary Income/Expense</t>
  </si>
  <si>
    <t>Income</t>
  </si>
  <si>
    <t>CONFERENCE REVENUE</t>
  </si>
  <si>
    <t>Registration</t>
  </si>
  <si>
    <t>Exhibitors</t>
  </si>
  <si>
    <t>Sponsors &amp; Contributions</t>
  </si>
  <si>
    <t>T-Shirt Sales</t>
  </si>
  <si>
    <t>$2 Per Child Donations</t>
  </si>
  <si>
    <t>50/50</t>
  </si>
  <si>
    <t>Sale of Conference bags</t>
  </si>
  <si>
    <t>Total CONFERENCE REVENUE</t>
  </si>
  <si>
    <t>MEMBERSHIP DUES</t>
  </si>
  <si>
    <t>Agency Dues</t>
  </si>
  <si>
    <t>Individual Membership</t>
  </si>
  <si>
    <t>Total MEMBERSHIP DUES</t>
  </si>
  <si>
    <t>Total Income</t>
  </si>
  <si>
    <t>Expense</t>
  </si>
  <si>
    <t>ANNUAL CONFERENCE EXPENSES</t>
  </si>
  <si>
    <t>Audio/Visual Committee Expenses</t>
  </si>
  <si>
    <t>Conference Bags NameTag Holders</t>
  </si>
  <si>
    <t>Conference Bags</t>
  </si>
  <si>
    <t>Name Tag Inserts</t>
  </si>
  <si>
    <t>Promotional Items</t>
  </si>
  <si>
    <t>Total Conference Bags NameTag Holders</t>
  </si>
  <si>
    <t>Conference Evaluations Expense</t>
  </si>
  <si>
    <t>Conference Hotel Expense</t>
  </si>
  <si>
    <t>Conference Meals</t>
  </si>
  <si>
    <t>Conference Photography</t>
  </si>
  <si>
    <t>Conference Planners</t>
  </si>
  <si>
    <t>Plaques for Sponsors</t>
  </si>
  <si>
    <t>Conference Social Decor</t>
  </si>
  <si>
    <t>Conference T-Shirts</t>
  </si>
  <si>
    <t>Conference Transportation</t>
  </si>
  <si>
    <t>Entertainment Committee Expense</t>
  </si>
  <si>
    <t>EXHIBITS</t>
  </si>
  <si>
    <t>Exhibits-Decorating Service</t>
  </si>
  <si>
    <t>Exhibits-Postage &amp; Printing</t>
  </si>
  <si>
    <t>Total EXHIBITS</t>
  </si>
  <si>
    <t>Hospitality Committee</t>
  </si>
  <si>
    <t>Program Book</t>
  </si>
  <si>
    <t>PROGRAM SPEAKERS</t>
  </si>
  <si>
    <t>ProgSpkers-SpecTracks/Open/Clos</t>
  </si>
  <si>
    <t>Speaker Fee</t>
  </si>
  <si>
    <t>Speaker Gift</t>
  </si>
  <si>
    <t>PROGRAM SPEAKERS - Other</t>
  </si>
  <si>
    <t>Total PROGRAM SPEAKERS</t>
  </si>
  <si>
    <t>Signs &amp; Ribbons Committee</t>
  </si>
  <si>
    <t>Total ANNUAL CONFERENCE EXPENSES</t>
  </si>
  <si>
    <t>BOARD OPERATIONS</t>
  </si>
  <si>
    <t>$2 Per Child Committee Campaign</t>
  </si>
  <si>
    <t>Board Meeting Expenses</t>
  </si>
  <si>
    <t>Scholarship Expenses</t>
  </si>
  <si>
    <t>Total BOARD OPERATIONS</t>
  </si>
  <si>
    <t>CONTRACT SERVICES</t>
  </si>
  <si>
    <t>Consulting Services</t>
  </si>
  <si>
    <t>Membership Services</t>
  </si>
  <si>
    <t>Audit Fees</t>
  </si>
  <si>
    <t>Accounting Fees</t>
  </si>
  <si>
    <t>990 Tax Preparation Fees</t>
  </si>
  <si>
    <t>Legal Fees</t>
  </si>
  <si>
    <t>WebSite Maintenance</t>
  </si>
  <si>
    <t>Total CONTRACT SERVICES</t>
  </si>
  <si>
    <t>OPERATIONS</t>
  </si>
  <si>
    <t>Bank Charges</t>
  </si>
  <si>
    <t>Office Supplies &amp; Expenses</t>
  </si>
  <si>
    <t>Total OPERATIONS</t>
  </si>
  <si>
    <t>OTHER TYPES OF EXPENSES</t>
  </si>
  <si>
    <t>Insurance - Liability, D and O</t>
  </si>
  <si>
    <t>NHSA Membership Dues</t>
  </si>
  <si>
    <t>Region VI Membership Dues</t>
  </si>
  <si>
    <t>Total OTHER TYPES OF EXPENSES</t>
  </si>
  <si>
    <t>TRAVEL</t>
  </si>
  <si>
    <t>Conference, Convention, Meeting</t>
  </si>
  <si>
    <t>Total TRAVEL</t>
  </si>
  <si>
    <t>Total Expense</t>
  </si>
  <si>
    <t>Net Ordinary Income</t>
  </si>
  <si>
    <t>Other Income/Expense</t>
  </si>
  <si>
    <t>Other Income</t>
  </si>
  <si>
    <t>Gain (Loss) on Investments</t>
  </si>
  <si>
    <t>Interest Income</t>
  </si>
  <si>
    <t>Dividend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</si>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</sst>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8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6" customWidth="1"/>
    <col min="6" max="6" width="31.7109375" style="16" customWidth="1"/>
    <col min="7" max="7" width="10.140625" style="17" bestFit="1" customWidth="1"/>
    <col min="8" max="8" width="2.28515625" style="17" customWidth="1"/>
    <col min="9" max="9" width="9.28515625" style="17" bestFit="1" customWidth="1"/>
    <col min="10" max="10" width="2.28515625" style="17" customWidth="1"/>
    <col min="11" max="11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5" customFormat="1" ht="16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4"/>
      <c r="H5" s="5"/>
      <c r="I5" s="4"/>
      <c r="J5" s="5"/>
      <c r="K5" s="4"/>
    </row>
    <row r="6" spans="1:11" x14ac:dyDescent="0.25">
      <c r="A6" s="1"/>
      <c r="B6" s="1"/>
      <c r="C6" s="1"/>
      <c r="D6" s="1"/>
      <c r="E6" s="1" t="s">
        <v>6</v>
      </c>
      <c r="F6" s="1"/>
      <c r="G6" s="4">
        <v>67760.27</v>
      </c>
      <c r="H6" s="5"/>
      <c r="I6" s="4">
        <v>70050</v>
      </c>
      <c r="J6" s="5"/>
      <c r="K6" s="4">
        <f>ROUND((G6-I6),5)</f>
        <v>-2289.73</v>
      </c>
    </row>
    <row r="7" spans="1:11" x14ac:dyDescent="0.25">
      <c r="A7" s="1"/>
      <c r="B7" s="1"/>
      <c r="C7" s="1"/>
      <c r="D7" s="1"/>
      <c r="E7" s="1" t="s">
        <v>7</v>
      </c>
      <c r="F7" s="1"/>
      <c r="G7" s="4">
        <v>17800</v>
      </c>
      <c r="H7" s="5"/>
      <c r="I7" s="4">
        <v>18000</v>
      </c>
      <c r="J7" s="5"/>
      <c r="K7" s="4">
        <f>ROUND((G7-I7),5)</f>
        <v>-200</v>
      </c>
    </row>
    <row r="8" spans="1:11" x14ac:dyDescent="0.25">
      <c r="A8" s="1"/>
      <c r="B8" s="1"/>
      <c r="C8" s="1"/>
      <c r="D8" s="1"/>
      <c r="E8" s="1" t="s">
        <v>8</v>
      </c>
      <c r="F8" s="1"/>
      <c r="G8" s="4">
        <v>5925</v>
      </c>
      <c r="H8" s="5"/>
      <c r="I8" s="4">
        <v>10000</v>
      </c>
      <c r="J8" s="5"/>
      <c r="K8" s="4">
        <f>ROUND((G8-I8),5)</f>
        <v>-4075</v>
      </c>
    </row>
    <row r="9" spans="1:11" x14ac:dyDescent="0.25">
      <c r="A9" s="1"/>
      <c r="B9" s="1"/>
      <c r="C9" s="1"/>
      <c r="D9" s="1"/>
      <c r="E9" s="1" t="s">
        <v>9</v>
      </c>
      <c r="F9" s="1"/>
      <c r="G9" s="4">
        <v>1384</v>
      </c>
      <c r="H9" s="5"/>
      <c r="I9" s="4"/>
      <c r="J9" s="5"/>
      <c r="K9" s="4"/>
    </row>
    <row r="10" spans="1:11" x14ac:dyDescent="0.25">
      <c r="A10" s="1"/>
      <c r="B10" s="1"/>
      <c r="C10" s="1"/>
      <c r="D10" s="1"/>
      <c r="E10" s="1" t="s">
        <v>10</v>
      </c>
      <c r="F10" s="1"/>
      <c r="G10" s="4">
        <v>781.89</v>
      </c>
      <c r="H10" s="5"/>
      <c r="I10" s="4">
        <v>850</v>
      </c>
      <c r="J10" s="5"/>
      <c r="K10" s="4">
        <f>ROUND((G10-I10),5)</f>
        <v>-68.11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4">
        <v>340</v>
      </c>
      <c r="H11" s="5"/>
      <c r="I11" s="4">
        <v>500</v>
      </c>
      <c r="J11" s="5"/>
      <c r="K11" s="4">
        <f>ROUND((G11-I11),5)</f>
        <v>-160</v>
      </c>
    </row>
    <row r="12" spans="1:11" ht="15.75" thickBot="1" x14ac:dyDescent="0.3">
      <c r="A12" s="1"/>
      <c r="B12" s="1"/>
      <c r="C12" s="1"/>
      <c r="D12" s="1"/>
      <c r="E12" s="1" t="s">
        <v>12</v>
      </c>
      <c r="F12" s="1"/>
      <c r="G12" s="6">
        <v>116</v>
      </c>
      <c r="H12" s="5"/>
      <c r="I12" s="6">
        <v>1500</v>
      </c>
      <c r="J12" s="5"/>
      <c r="K12" s="6">
        <f>ROUND((G12-I12),5)</f>
        <v>-1384</v>
      </c>
    </row>
    <row r="13" spans="1:11" x14ac:dyDescent="0.25">
      <c r="A13" s="1"/>
      <c r="B13" s="1"/>
      <c r="C13" s="1"/>
      <c r="D13" s="1" t="s">
        <v>13</v>
      </c>
      <c r="E13" s="1"/>
      <c r="F13" s="1"/>
      <c r="G13" s="4">
        <f>ROUND(SUM(G5:G12),5)</f>
        <v>94107.16</v>
      </c>
      <c r="H13" s="5"/>
      <c r="I13" s="4">
        <f>ROUND(SUM(I5:I12),5)</f>
        <v>100900</v>
      </c>
      <c r="J13" s="5"/>
      <c r="K13" s="4">
        <f>ROUND((G13-I13),5)</f>
        <v>-6792.84</v>
      </c>
    </row>
    <row r="14" spans="1:11" x14ac:dyDescent="0.25">
      <c r="A14" s="1"/>
      <c r="B14" s="1"/>
      <c r="C14" s="1"/>
      <c r="D14" s="1" t="s">
        <v>14</v>
      </c>
      <c r="E14" s="1"/>
      <c r="F14" s="1"/>
      <c r="G14" s="4"/>
      <c r="H14" s="5"/>
      <c r="I14" s="4"/>
      <c r="J14" s="5"/>
      <c r="K14" s="4"/>
    </row>
    <row r="15" spans="1:11" x14ac:dyDescent="0.25">
      <c r="A15" s="1"/>
      <c r="B15" s="1"/>
      <c r="C15" s="1"/>
      <c r="D15" s="1"/>
      <c r="E15" s="1" t="s">
        <v>15</v>
      </c>
      <c r="F15" s="1"/>
      <c r="G15" s="4">
        <v>0</v>
      </c>
      <c r="H15" s="5"/>
      <c r="I15" s="4">
        <v>0</v>
      </c>
      <c r="J15" s="5"/>
      <c r="K15" s="4">
        <f>ROUND((G15-I15),5)</f>
        <v>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7">
        <v>0</v>
      </c>
      <c r="H16" s="5"/>
      <c r="I16" s="7">
        <v>0</v>
      </c>
      <c r="J16" s="5"/>
      <c r="K16" s="7">
        <f>ROUND((G16-I16),5)</f>
        <v>0</v>
      </c>
    </row>
    <row r="17" spans="1:11" ht="15.75" thickBot="1" x14ac:dyDescent="0.3">
      <c r="A17" s="1"/>
      <c r="B17" s="1"/>
      <c r="C17" s="1"/>
      <c r="D17" s="1" t="s">
        <v>17</v>
      </c>
      <c r="E17" s="1"/>
      <c r="F17" s="1"/>
      <c r="G17" s="8">
        <f>ROUND(SUM(G14:G16),5)</f>
        <v>0</v>
      </c>
      <c r="H17" s="5"/>
      <c r="I17" s="8">
        <f>ROUND(SUM(I14:I16),5)</f>
        <v>0</v>
      </c>
      <c r="J17" s="5"/>
      <c r="K17" s="8">
        <f>ROUND((G17-I17),5)</f>
        <v>0</v>
      </c>
    </row>
    <row r="18" spans="1:11" x14ac:dyDescent="0.25">
      <c r="A18" s="1"/>
      <c r="B18" s="1"/>
      <c r="C18" s="1" t="s">
        <v>18</v>
      </c>
      <c r="D18" s="1"/>
      <c r="E18" s="1"/>
      <c r="F18" s="1"/>
      <c r="G18" s="4">
        <f>ROUND(G4+G13+G17,5)</f>
        <v>94107.16</v>
      </c>
      <c r="H18" s="5"/>
      <c r="I18" s="4">
        <f>ROUND(I4+I13+I17,5)</f>
        <v>100900</v>
      </c>
      <c r="J18" s="5"/>
      <c r="K18" s="4">
        <f>ROUND((G18-I18),5)</f>
        <v>-6792.84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4"/>
      <c r="H19" s="5"/>
      <c r="I19" s="4"/>
      <c r="J19" s="5"/>
      <c r="K19" s="4"/>
    </row>
    <row r="20" spans="1:11" x14ac:dyDescent="0.25">
      <c r="A20" s="1"/>
      <c r="B20" s="1"/>
      <c r="C20" s="1"/>
      <c r="D20" s="1" t="s">
        <v>20</v>
      </c>
      <c r="E20" s="1"/>
      <c r="F20" s="1"/>
      <c r="G20" s="4"/>
      <c r="H20" s="5"/>
      <c r="I20" s="4"/>
      <c r="J20" s="5"/>
      <c r="K20" s="4"/>
    </row>
    <row r="21" spans="1:11" x14ac:dyDescent="0.25">
      <c r="A21" s="1"/>
      <c r="B21" s="1"/>
      <c r="C21" s="1"/>
      <c r="D21" s="1"/>
      <c r="E21" s="1" t="s">
        <v>21</v>
      </c>
      <c r="F21" s="1"/>
      <c r="G21" s="4">
        <v>0</v>
      </c>
      <c r="H21" s="5"/>
      <c r="I21" s="4">
        <v>3500</v>
      </c>
      <c r="J21" s="5"/>
      <c r="K21" s="4">
        <f>ROUND((G21-I21),5)</f>
        <v>-3500</v>
      </c>
    </row>
    <row r="22" spans="1:11" x14ac:dyDescent="0.25">
      <c r="A22" s="1"/>
      <c r="B22" s="1"/>
      <c r="C22" s="1"/>
      <c r="D22" s="1"/>
      <c r="E22" s="1" t="s">
        <v>22</v>
      </c>
      <c r="F22" s="1"/>
      <c r="G22" s="4"/>
      <c r="H22" s="5"/>
      <c r="I22" s="4"/>
      <c r="J22" s="5"/>
      <c r="K22" s="4"/>
    </row>
    <row r="23" spans="1:11" x14ac:dyDescent="0.25">
      <c r="A23" s="1"/>
      <c r="B23" s="1"/>
      <c r="C23" s="1"/>
      <c r="D23" s="1"/>
      <c r="E23" s="1"/>
      <c r="F23" s="1" t="s">
        <v>23</v>
      </c>
      <c r="G23" s="4">
        <v>2087.5</v>
      </c>
      <c r="H23" s="5"/>
      <c r="I23" s="4">
        <v>4500</v>
      </c>
      <c r="J23" s="5"/>
      <c r="K23" s="4">
        <f>ROUND((G23-I23),5)</f>
        <v>-2412.5</v>
      </c>
    </row>
    <row r="24" spans="1:11" x14ac:dyDescent="0.25">
      <c r="A24" s="1"/>
      <c r="B24" s="1"/>
      <c r="C24" s="1"/>
      <c r="D24" s="1"/>
      <c r="E24" s="1"/>
      <c r="F24" s="1" t="s">
        <v>24</v>
      </c>
      <c r="G24" s="4">
        <v>0</v>
      </c>
      <c r="H24" s="5"/>
      <c r="I24" s="4"/>
      <c r="J24" s="5"/>
      <c r="K24" s="4"/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6">
        <v>1150.8800000000001</v>
      </c>
      <c r="H25" s="5"/>
      <c r="I25" s="6"/>
      <c r="J25" s="5"/>
      <c r="K25" s="6"/>
    </row>
    <row r="26" spans="1:11" x14ac:dyDescent="0.25">
      <c r="A26" s="1"/>
      <c r="B26" s="1"/>
      <c r="C26" s="1"/>
      <c r="D26" s="1"/>
      <c r="E26" s="1" t="s">
        <v>26</v>
      </c>
      <c r="F26" s="1"/>
      <c r="G26" s="4">
        <f>ROUND(SUM(G22:G25),5)</f>
        <v>3238.38</v>
      </c>
      <c r="H26" s="5"/>
      <c r="I26" s="4">
        <f>ROUND(SUM(I22:I25),5)</f>
        <v>4500</v>
      </c>
      <c r="J26" s="5"/>
      <c r="K26" s="4">
        <f>ROUND((G26-I26),5)</f>
        <v>-1261.6199999999999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4">
        <v>0</v>
      </c>
      <c r="H27" s="5"/>
      <c r="I27" s="4">
        <v>1000</v>
      </c>
      <c r="J27" s="5"/>
      <c r="K27" s="4">
        <f>ROUND((G27-I27),5)</f>
        <v>-1000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4">
        <v>47643.45</v>
      </c>
      <c r="H28" s="5"/>
      <c r="I28" s="4">
        <v>35000</v>
      </c>
      <c r="J28" s="5"/>
      <c r="K28" s="4">
        <f>ROUND((G28-I28),5)</f>
        <v>12643.45</v>
      </c>
    </row>
    <row r="29" spans="1:11" x14ac:dyDescent="0.25">
      <c r="A29" s="1"/>
      <c r="B29" s="1"/>
      <c r="C29" s="1"/>
      <c r="D29" s="1"/>
      <c r="E29" s="1" t="s">
        <v>29</v>
      </c>
      <c r="F29" s="1"/>
      <c r="G29" s="4">
        <v>0</v>
      </c>
      <c r="H29" s="5"/>
      <c r="I29" s="4">
        <v>0</v>
      </c>
      <c r="J29" s="5"/>
      <c r="K29" s="4">
        <f>ROUND((G29-I29),5)</f>
        <v>0</v>
      </c>
    </row>
    <row r="30" spans="1:11" x14ac:dyDescent="0.25">
      <c r="A30" s="1"/>
      <c r="B30" s="1"/>
      <c r="C30" s="1"/>
      <c r="D30" s="1"/>
      <c r="E30" s="1" t="s">
        <v>30</v>
      </c>
      <c r="F30" s="1"/>
      <c r="G30" s="4">
        <v>900</v>
      </c>
      <c r="H30" s="5"/>
      <c r="I30" s="4"/>
      <c r="J30" s="5"/>
      <c r="K30" s="4"/>
    </row>
    <row r="31" spans="1:11" x14ac:dyDescent="0.25">
      <c r="A31" s="1"/>
      <c r="B31" s="1"/>
      <c r="C31" s="1"/>
      <c r="D31" s="1"/>
      <c r="E31" s="1" t="s">
        <v>31</v>
      </c>
      <c r="F31" s="1"/>
      <c r="G31" s="4">
        <v>0</v>
      </c>
      <c r="H31" s="5"/>
      <c r="I31" s="4">
        <v>0</v>
      </c>
      <c r="J31" s="5"/>
      <c r="K31" s="4">
        <f>ROUND((G31-I31),5)</f>
        <v>0</v>
      </c>
    </row>
    <row r="32" spans="1:11" x14ac:dyDescent="0.25">
      <c r="A32" s="1"/>
      <c r="B32" s="1"/>
      <c r="C32" s="1"/>
      <c r="D32" s="1"/>
      <c r="E32" s="1" t="s">
        <v>32</v>
      </c>
      <c r="F32" s="1"/>
      <c r="G32" s="4">
        <v>115.7</v>
      </c>
      <c r="H32" s="5"/>
      <c r="I32" s="4"/>
      <c r="J32" s="5"/>
      <c r="K32" s="4"/>
    </row>
    <row r="33" spans="1:11" x14ac:dyDescent="0.25">
      <c r="A33" s="1"/>
      <c r="B33" s="1"/>
      <c r="C33" s="1"/>
      <c r="D33" s="1"/>
      <c r="E33" s="1" t="s">
        <v>33</v>
      </c>
      <c r="F33" s="1"/>
      <c r="G33" s="4">
        <v>1475</v>
      </c>
      <c r="H33" s="5"/>
      <c r="I33" s="4"/>
      <c r="J33" s="5"/>
      <c r="K33" s="4"/>
    </row>
    <row r="34" spans="1:11" x14ac:dyDescent="0.25">
      <c r="A34" s="1"/>
      <c r="B34" s="1"/>
      <c r="C34" s="1"/>
      <c r="D34" s="1"/>
      <c r="E34" s="1" t="s">
        <v>34</v>
      </c>
      <c r="F34" s="1"/>
      <c r="G34" s="4">
        <v>0</v>
      </c>
      <c r="H34" s="5"/>
      <c r="I34" s="4">
        <v>1500</v>
      </c>
      <c r="J34" s="5"/>
      <c r="K34" s="4">
        <f>ROUND((G34-I34),5)</f>
        <v>-1500</v>
      </c>
    </row>
    <row r="35" spans="1:11" x14ac:dyDescent="0.25">
      <c r="A35" s="1"/>
      <c r="B35" s="1"/>
      <c r="C35" s="1"/>
      <c r="D35" s="1"/>
      <c r="E35" s="1" t="s">
        <v>35</v>
      </c>
      <c r="F35" s="1"/>
      <c r="G35" s="4">
        <v>0</v>
      </c>
      <c r="H35" s="5"/>
      <c r="I35" s="4">
        <v>500</v>
      </c>
      <c r="J35" s="5"/>
      <c r="K35" s="4">
        <f>ROUND((G35-I35),5)</f>
        <v>-500</v>
      </c>
    </row>
    <row r="36" spans="1:11" x14ac:dyDescent="0.25">
      <c r="A36" s="1"/>
      <c r="B36" s="1"/>
      <c r="C36" s="1"/>
      <c r="D36" s="1"/>
      <c r="E36" s="1" t="s">
        <v>36</v>
      </c>
      <c r="F36" s="1"/>
      <c r="G36" s="4">
        <v>550</v>
      </c>
      <c r="H36" s="5"/>
      <c r="I36" s="4">
        <v>3500</v>
      </c>
      <c r="J36" s="5"/>
      <c r="K36" s="4">
        <f>ROUND((G36-I36),5)</f>
        <v>-2950</v>
      </c>
    </row>
    <row r="37" spans="1:11" x14ac:dyDescent="0.25">
      <c r="A37" s="1"/>
      <c r="B37" s="1"/>
      <c r="C37" s="1"/>
      <c r="D37" s="1"/>
      <c r="E37" s="1" t="s">
        <v>37</v>
      </c>
      <c r="F37" s="1"/>
      <c r="G37" s="4"/>
      <c r="H37" s="5"/>
      <c r="I37" s="4"/>
      <c r="J37" s="5"/>
      <c r="K37" s="4"/>
    </row>
    <row r="38" spans="1:11" x14ac:dyDescent="0.25">
      <c r="A38" s="1"/>
      <c r="B38" s="1"/>
      <c r="C38" s="1"/>
      <c r="D38" s="1"/>
      <c r="E38" s="1"/>
      <c r="F38" s="1" t="s">
        <v>38</v>
      </c>
      <c r="G38" s="4">
        <v>2498</v>
      </c>
      <c r="H38" s="5"/>
      <c r="I38" s="4">
        <v>6000</v>
      </c>
      <c r="J38" s="5"/>
      <c r="K38" s="4">
        <f>ROUND((G38-I38),5)</f>
        <v>-3502</v>
      </c>
    </row>
    <row r="39" spans="1:11" ht="15.75" thickBot="1" x14ac:dyDescent="0.3">
      <c r="A39" s="1"/>
      <c r="B39" s="1"/>
      <c r="C39" s="1"/>
      <c r="D39" s="1"/>
      <c r="E39" s="1"/>
      <c r="F39" s="1" t="s">
        <v>39</v>
      </c>
      <c r="G39" s="6">
        <v>76.83</v>
      </c>
      <c r="H39" s="5"/>
      <c r="I39" s="6"/>
      <c r="J39" s="5"/>
      <c r="K39" s="6"/>
    </row>
    <row r="40" spans="1:11" x14ac:dyDescent="0.25">
      <c r="A40" s="1"/>
      <c r="B40" s="1"/>
      <c r="C40" s="1"/>
      <c r="D40" s="1"/>
      <c r="E40" s="1" t="s">
        <v>40</v>
      </c>
      <c r="F40" s="1"/>
      <c r="G40" s="4">
        <f>ROUND(SUM(G37:G39),5)</f>
        <v>2574.83</v>
      </c>
      <c r="H40" s="5"/>
      <c r="I40" s="4">
        <f>ROUND(SUM(I37:I39),5)</f>
        <v>6000</v>
      </c>
      <c r="J40" s="5"/>
      <c r="K40" s="4">
        <f>ROUND((G40-I40),5)</f>
        <v>-3425.17</v>
      </c>
    </row>
    <row r="41" spans="1:11" x14ac:dyDescent="0.25">
      <c r="A41" s="1"/>
      <c r="B41" s="1"/>
      <c r="C41" s="1"/>
      <c r="D41" s="1"/>
      <c r="E41" s="1" t="s">
        <v>41</v>
      </c>
      <c r="F41" s="1"/>
      <c r="G41" s="4">
        <v>225.25</v>
      </c>
      <c r="H41" s="5"/>
      <c r="I41" s="4">
        <v>1500</v>
      </c>
      <c r="J41" s="5"/>
      <c r="K41" s="4">
        <f>ROUND((G41-I41),5)</f>
        <v>-1274.75</v>
      </c>
    </row>
    <row r="42" spans="1:11" x14ac:dyDescent="0.25">
      <c r="A42" s="1"/>
      <c r="B42" s="1"/>
      <c r="C42" s="1"/>
      <c r="D42" s="1"/>
      <c r="E42" s="1" t="s">
        <v>42</v>
      </c>
      <c r="F42" s="1"/>
      <c r="G42" s="4">
        <v>3412</v>
      </c>
      <c r="H42" s="5"/>
      <c r="I42" s="4">
        <v>7000</v>
      </c>
      <c r="J42" s="5"/>
      <c r="K42" s="4">
        <f>ROUND((G42-I42),5)</f>
        <v>-3588</v>
      </c>
    </row>
    <row r="43" spans="1:11" x14ac:dyDescent="0.25">
      <c r="A43" s="1"/>
      <c r="B43" s="1"/>
      <c r="C43" s="1"/>
      <c r="D43" s="1"/>
      <c r="E43" s="1" t="s">
        <v>43</v>
      </c>
      <c r="F43" s="1"/>
      <c r="G43" s="4"/>
      <c r="H43" s="5"/>
      <c r="I43" s="4"/>
      <c r="J43" s="5"/>
      <c r="K43" s="4"/>
    </row>
    <row r="44" spans="1:11" x14ac:dyDescent="0.25">
      <c r="A44" s="1"/>
      <c r="B44" s="1"/>
      <c r="C44" s="1"/>
      <c r="D44" s="1"/>
      <c r="E44" s="1"/>
      <c r="F44" s="1" t="s">
        <v>44</v>
      </c>
      <c r="G44" s="4">
        <v>0</v>
      </c>
      <c r="H44" s="5"/>
      <c r="I44" s="4">
        <v>2500</v>
      </c>
      <c r="J44" s="5"/>
      <c r="K44" s="4">
        <f>ROUND((G44-I44),5)</f>
        <v>-2500</v>
      </c>
    </row>
    <row r="45" spans="1:11" x14ac:dyDescent="0.25">
      <c r="A45" s="1"/>
      <c r="B45" s="1"/>
      <c r="C45" s="1"/>
      <c r="D45" s="1"/>
      <c r="E45" s="1"/>
      <c r="F45" s="1" t="s">
        <v>45</v>
      </c>
      <c r="G45" s="4">
        <v>2000</v>
      </c>
      <c r="H45" s="5"/>
      <c r="I45" s="4">
        <v>0</v>
      </c>
      <c r="J45" s="5"/>
      <c r="K45" s="4">
        <f>ROUND((G45-I45),5)</f>
        <v>2000</v>
      </c>
    </row>
    <row r="46" spans="1:11" x14ac:dyDescent="0.25">
      <c r="A46" s="1"/>
      <c r="B46" s="1"/>
      <c r="C46" s="1"/>
      <c r="D46" s="1"/>
      <c r="E46" s="1"/>
      <c r="F46" s="1" t="s">
        <v>46</v>
      </c>
      <c r="G46" s="4">
        <v>0</v>
      </c>
      <c r="H46" s="5"/>
      <c r="I46" s="4">
        <v>1000</v>
      </c>
      <c r="J46" s="5"/>
      <c r="K46" s="4">
        <f>ROUND((G46-I46),5)</f>
        <v>-1000</v>
      </c>
    </row>
    <row r="47" spans="1:11" ht="15.75" thickBot="1" x14ac:dyDescent="0.3">
      <c r="A47" s="1"/>
      <c r="B47" s="1"/>
      <c r="C47" s="1"/>
      <c r="D47" s="1"/>
      <c r="E47" s="1"/>
      <c r="F47" s="1" t="s">
        <v>47</v>
      </c>
      <c r="G47" s="6">
        <v>0</v>
      </c>
      <c r="H47" s="5"/>
      <c r="I47" s="6">
        <v>0</v>
      </c>
      <c r="J47" s="5"/>
      <c r="K47" s="6">
        <f>ROUND((G47-I47),5)</f>
        <v>0</v>
      </c>
    </row>
    <row r="48" spans="1:11" x14ac:dyDescent="0.25">
      <c r="A48" s="1"/>
      <c r="B48" s="1"/>
      <c r="C48" s="1"/>
      <c r="D48" s="1"/>
      <c r="E48" s="1" t="s">
        <v>48</v>
      </c>
      <c r="F48" s="1"/>
      <c r="G48" s="4">
        <f>ROUND(SUM(G43:G47),5)</f>
        <v>2000</v>
      </c>
      <c r="H48" s="5"/>
      <c r="I48" s="4">
        <f>ROUND(SUM(I43:I47),5)</f>
        <v>3500</v>
      </c>
      <c r="J48" s="5"/>
      <c r="K48" s="4">
        <f>ROUND((G48-I48),5)</f>
        <v>-1500</v>
      </c>
    </row>
    <row r="49" spans="1:11" ht="15.75" thickBot="1" x14ac:dyDescent="0.3">
      <c r="A49" s="1"/>
      <c r="B49" s="1"/>
      <c r="C49" s="1"/>
      <c r="D49" s="1"/>
      <c r="E49" s="1" t="s">
        <v>49</v>
      </c>
      <c r="F49" s="1"/>
      <c r="G49" s="6">
        <v>0</v>
      </c>
      <c r="H49" s="5"/>
      <c r="I49" s="6">
        <v>1000</v>
      </c>
      <c r="J49" s="5"/>
      <c r="K49" s="6">
        <f>ROUND((G49-I49),5)</f>
        <v>-1000</v>
      </c>
    </row>
    <row r="50" spans="1:11" x14ac:dyDescent="0.25">
      <c r="A50" s="1"/>
      <c r="B50" s="1"/>
      <c r="C50" s="1"/>
      <c r="D50" s="1" t="s">
        <v>50</v>
      </c>
      <c r="E50" s="1"/>
      <c r="F50" s="1"/>
      <c r="G50" s="4">
        <f>ROUND(SUM(G20:G21)+SUM(G26:G36)+SUM(G40:G42)+SUM(G48:G49),5)</f>
        <v>62134.61</v>
      </c>
      <c r="H50" s="5"/>
      <c r="I50" s="4">
        <f>ROUND(SUM(I20:I21)+SUM(I26:I36)+SUM(I40:I42)+SUM(I48:I49),5)</f>
        <v>68500</v>
      </c>
      <c r="J50" s="5"/>
      <c r="K50" s="4">
        <f>ROUND((G50-I50),5)</f>
        <v>-6365.39</v>
      </c>
    </row>
    <row r="51" spans="1:11" x14ac:dyDescent="0.25">
      <c r="A51" s="1"/>
      <c r="B51" s="1"/>
      <c r="C51" s="1"/>
      <c r="D51" s="1" t="s">
        <v>51</v>
      </c>
      <c r="E51" s="1"/>
      <c r="F51" s="1"/>
      <c r="G51" s="4"/>
      <c r="H51" s="5"/>
      <c r="I51" s="4"/>
      <c r="J51" s="5"/>
      <c r="K51" s="4"/>
    </row>
    <row r="52" spans="1:11" x14ac:dyDescent="0.25">
      <c r="A52" s="1"/>
      <c r="B52" s="1"/>
      <c r="C52" s="1"/>
      <c r="D52" s="1"/>
      <c r="E52" s="1" t="s">
        <v>52</v>
      </c>
      <c r="F52" s="1"/>
      <c r="G52" s="4">
        <v>0</v>
      </c>
      <c r="H52" s="5"/>
      <c r="I52" s="4">
        <v>0</v>
      </c>
      <c r="J52" s="5"/>
      <c r="K52" s="4">
        <f>ROUND((G52-I52),5)</f>
        <v>0</v>
      </c>
    </row>
    <row r="53" spans="1:11" x14ac:dyDescent="0.25">
      <c r="A53" s="1"/>
      <c r="B53" s="1"/>
      <c r="C53" s="1"/>
      <c r="D53" s="1"/>
      <c r="E53" s="1" t="s">
        <v>53</v>
      </c>
      <c r="F53" s="1"/>
      <c r="G53" s="4">
        <v>0</v>
      </c>
      <c r="H53" s="5"/>
      <c r="I53" s="4">
        <v>0</v>
      </c>
      <c r="J53" s="5"/>
      <c r="K53" s="4">
        <f>ROUND((G53-I53),5)</f>
        <v>0</v>
      </c>
    </row>
    <row r="54" spans="1:11" ht="15.75" thickBot="1" x14ac:dyDescent="0.3">
      <c r="A54" s="1"/>
      <c r="B54" s="1"/>
      <c r="C54" s="1"/>
      <c r="D54" s="1"/>
      <c r="E54" s="1" t="s">
        <v>54</v>
      </c>
      <c r="F54" s="1"/>
      <c r="G54" s="6">
        <v>0</v>
      </c>
      <c r="H54" s="5"/>
      <c r="I54" s="6">
        <v>0</v>
      </c>
      <c r="J54" s="5"/>
      <c r="K54" s="6">
        <f>ROUND((G54-I54),5)</f>
        <v>0</v>
      </c>
    </row>
    <row r="55" spans="1:11" x14ac:dyDescent="0.25">
      <c r="A55" s="1"/>
      <c r="B55" s="1"/>
      <c r="C55" s="1"/>
      <c r="D55" s="1" t="s">
        <v>55</v>
      </c>
      <c r="E55" s="1"/>
      <c r="F55" s="1"/>
      <c r="G55" s="4">
        <f>ROUND(SUM(G51:G54),5)</f>
        <v>0</v>
      </c>
      <c r="H55" s="5"/>
      <c r="I55" s="4">
        <f>ROUND(SUM(I51:I54),5)</f>
        <v>0</v>
      </c>
      <c r="J55" s="5"/>
      <c r="K55" s="4">
        <f>ROUND((G55-I55),5)</f>
        <v>0</v>
      </c>
    </row>
    <row r="56" spans="1:11" x14ac:dyDescent="0.25">
      <c r="A56" s="1"/>
      <c r="B56" s="1"/>
      <c r="C56" s="1"/>
      <c r="D56" s="1" t="s">
        <v>56</v>
      </c>
      <c r="E56" s="1"/>
      <c r="F56" s="1"/>
      <c r="G56" s="4"/>
      <c r="H56" s="5"/>
      <c r="I56" s="4"/>
      <c r="J56" s="5"/>
      <c r="K56" s="4"/>
    </row>
    <row r="57" spans="1:11" x14ac:dyDescent="0.25">
      <c r="A57" s="1"/>
      <c r="B57" s="1"/>
      <c r="C57" s="1"/>
      <c r="D57" s="1"/>
      <c r="E57" s="1" t="s">
        <v>57</v>
      </c>
      <c r="F57" s="1"/>
      <c r="G57" s="4">
        <v>0</v>
      </c>
      <c r="H57" s="5"/>
      <c r="I57" s="4">
        <v>0</v>
      </c>
      <c r="J57" s="5"/>
      <c r="K57" s="4">
        <f>ROUND((G57-I57),5)</f>
        <v>0</v>
      </c>
    </row>
    <row r="58" spans="1:11" x14ac:dyDescent="0.25">
      <c r="A58" s="1"/>
      <c r="B58" s="1"/>
      <c r="C58" s="1"/>
      <c r="D58" s="1"/>
      <c r="E58" s="1" t="s">
        <v>58</v>
      </c>
      <c r="F58" s="1"/>
      <c r="G58" s="4">
        <v>0</v>
      </c>
      <c r="H58" s="5"/>
      <c r="I58" s="4">
        <v>0</v>
      </c>
      <c r="J58" s="5"/>
      <c r="K58" s="4">
        <f>ROUND((G58-I58),5)</f>
        <v>0</v>
      </c>
    </row>
    <row r="59" spans="1:11" x14ac:dyDescent="0.25">
      <c r="A59" s="1"/>
      <c r="B59" s="1"/>
      <c r="C59" s="1"/>
      <c r="D59" s="1"/>
      <c r="E59" s="1" t="s">
        <v>59</v>
      </c>
      <c r="F59" s="1"/>
      <c r="G59" s="4">
        <v>0</v>
      </c>
      <c r="H59" s="5"/>
      <c r="I59" s="4">
        <v>0</v>
      </c>
      <c r="J59" s="5"/>
      <c r="K59" s="4">
        <f>ROUND((G59-I59),5)</f>
        <v>0</v>
      </c>
    </row>
    <row r="60" spans="1:11" x14ac:dyDescent="0.25">
      <c r="A60" s="1"/>
      <c r="B60" s="1"/>
      <c r="C60" s="1"/>
      <c r="D60" s="1"/>
      <c r="E60" s="1" t="s">
        <v>60</v>
      </c>
      <c r="F60" s="1"/>
      <c r="G60" s="4">
        <v>0</v>
      </c>
      <c r="H60" s="5"/>
      <c r="I60" s="4">
        <v>0</v>
      </c>
      <c r="J60" s="5"/>
      <c r="K60" s="4">
        <f>ROUND((G60-I60),5)</f>
        <v>0</v>
      </c>
    </row>
    <row r="61" spans="1:11" x14ac:dyDescent="0.25">
      <c r="A61" s="1"/>
      <c r="B61" s="1"/>
      <c r="C61" s="1"/>
      <c r="D61" s="1"/>
      <c r="E61" s="1" t="s">
        <v>61</v>
      </c>
      <c r="F61" s="1"/>
      <c r="G61" s="4">
        <v>0</v>
      </c>
      <c r="H61" s="5"/>
      <c r="I61" s="4">
        <v>0</v>
      </c>
      <c r="J61" s="5"/>
      <c r="K61" s="4">
        <f>ROUND((G61-I61),5)</f>
        <v>0</v>
      </c>
    </row>
    <row r="62" spans="1:11" x14ac:dyDescent="0.25">
      <c r="A62" s="1"/>
      <c r="B62" s="1"/>
      <c r="C62" s="1"/>
      <c r="D62" s="1"/>
      <c r="E62" s="1" t="s">
        <v>62</v>
      </c>
      <c r="F62" s="1"/>
      <c r="G62" s="4">
        <v>0</v>
      </c>
      <c r="H62" s="5"/>
      <c r="I62" s="4">
        <v>0</v>
      </c>
      <c r="J62" s="5"/>
      <c r="K62" s="4">
        <f>ROUND((G62-I62),5)</f>
        <v>0</v>
      </c>
    </row>
    <row r="63" spans="1:11" ht="15.75" thickBot="1" x14ac:dyDescent="0.3">
      <c r="A63" s="1"/>
      <c r="B63" s="1"/>
      <c r="C63" s="1"/>
      <c r="D63" s="1"/>
      <c r="E63" s="1" t="s">
        <v>63</v>
      </c>
      <c r="F63" s="1"/>
      <c r="G63" s="6">
        <v>0</v>
      </c>
      <c r="H63" s="5"/>
      <c r="I63" s="6">
        <v>0</v>
      </c>
      <c r="J63" s="5"/>
      <c r="K63" s="6">
        <f>ROUND((G63-I63),5)</f>
        <v>0</v>
      </c>
    </row>
    <row r="64" spans="1:11" x14ac:dyDescent="0.25">
      <c r="A64" s="1"/>
      <c r="B64" s="1"/>
      <c r="C64" s="1"/>
      <c r="D64" s="1" t="s">
        <v>64</v>
      </c>
      <c r="E64" s="1"/>
      <c r="F64" s="1"/>
      <c r="G64" s="4">
        <f>ROUND(SUM(G56:G63),5)</f>
        <v>0</v>
      </c>
      <c r="H64" s="5"/>
      <c r="I64" s="4">
        <f>ROUND(SUM(I56:I63),5)</f>
        <v>0</v>
      </c>
      <c r="J64" s="5"/>
      <c r="K64" s="4">
        <f>ROUND((G64-I64),5)</f>
        <v>0</v>
      </c>
    </row>
    <row r="65" spans="1:11" x14ac:dyDescent="0.25">
      <c r="A65" s="1"/>
      <c r="B65" s="1"/>
      <c r="C65" s="1"/>
      <c r="D65" s="1" t="s">
        <v>65</v>
      </c>
      <c r="E65" s="1"/>
      <c r="F65" s="1"/>
      <c r="G65" s="4"/>
      <c r="H65" s="5"/>
      <c r="I65" s="4"/>
      <c r="J65" s="5"/>
      <c r="K65" s="4"/>
    </row>
    <row r="66" spans="1:11" x14ac:dyDescent="0.25">
      <c r="A66" s="1"/>
      <c r="B66" s="1"/>
      <c r="C66" s="1"/>
      <c r="D66" s="1"/>
      <c r="E66" s="1" t="s">
        <v>66</v>
      </c>
      <c r="F66" s="1"/>
      <c r="G66" s="4">
        <v>0</v>
      </c>
      <c r="H66" s="5"/>
      <c r="I66" s="4">
        <v>0</v>
      </c>
      <c r="J66" s="5"/>
      <c r="K66" s="4">
        <f>ROUND((G66-I66),5)</f>
        <v>0</v>
      </c>
    </row>
    <row r="67" spans="1:11" ht="15.75" thickBot="1" x14ac:dyDescent="0.3">
      <c r="A67" s="1"/>
      <c r="B67" s="1"/>
      <c r="C67" s="1"/>
      <c r="D67" s="1"/>
      <c r="E67" s="1" t="s">
        <v>67</v>
      </c>
      <c r="F67" s="1"/>
      <c r="G67" s="6">
        <v>0</v>
      </c>
      <c r="H67" s="5"/>
      <c r="I67" s="6">
        <v>0</v>
      </c>
      <c r="J67" s="5"/>
      <c r="K67" s="6">
        <f>ROUND((G67-I67),5)</f>
        <v>0</v>
      </c>
    </row>
    <row r="68" spans="1:11" x14ac:dyDescent="0.25">
      <c r="A68" s="1"/>
      <c r="B68" s="1"/>
      <c r="C68" s="1"/>
      <c r="D68" s="1" t="s">
        <v>68</v>
      </c>
      <c r="E68" s="1"/>
      <c r="F68" s="1"/>
      <c r="G68" s="4">
        <f>ROUND(SUM(G65:G67),5)</f>
        <v>0</v>
      </c>
      <c r="H68" s="5"/>
      <c r="I68" s="4">
        <f>ROUND(SUM(I65:I67),5)</f>
        <v>0</v>
      </c>
      <c r="J68" s="5"/>
      <c r="K68" s="4">
        <f>ROUND((G68-I68),5)</f>
        <v>0</v>
      </c>
    </row>
    <row r="69" spans="1:11" x14ac:dyDescent="0.25">
      <c r="A69" s="1"/>
      <c r="B69" s="1"/>
      <c r="C69" s="1"/>
      <c r="D69" s="1" t="s">
        <v>69</v>
      </c>
      <c r="E69" s="1"/>
      <c r="F69" s="1"/>
      <c r="G69" s="4"/>
      <c r="H69" s="5"/>
      <c r="I69" s="4"/>
      <c r="J69" s="5"/>
      <c r="K69" s="4"/>
    </row>
    <row r="70" spans="1:11" x14ac:dyDescent="0.25">
      <c r="A70" s="1"/>
      <c r="B70" s="1"/>
      <c r="C70" s="1"/>
      <c r="D70" s="1"/>
      <c r="E70" s="1" t="s">
        <v>70</v>
      </c>
      <c r="F70" s="1"/>
      <c r="G70" s="4">
        <v>0</v>
      </c>
      <c r="H70" s="5"/>
      <c r="I70" s="4">
        <v>0</v>
      </c>
      <c r="J70" s="5"/>
      <c r="K70" s="4">
        <f>ROUND((G70-I70),5)</f>
        <v>0</v>
      </c>
    </row>
    <row r="71" spans="1:11" x14ac:dyDescent="0.25">
      <c r="A71" s="1"/>
      <c r="B71" s="1"/>
      <c r="C71" s="1"/>
      <c r="D71" s="1"/>
      <c r="E71" s="1" t="s">
        <v>71</v>
      </c>
      <c r="F71" s="1"/>
      <c r="G71" s="4">
        <v>0</v>
      </c>
      <c r="H71" s="5"/>
      <c r="I71" s="4">
        <v>0</v>
      </c>
      <c r="J71" s="5"/>
      <c r="K71" s="4">
        <f>ROUND((G71-I71),5)</f>
        <v>0</v>
      </c>
    </row>
    <row r="72" spans="1:11" ht="15.75" thickBot="1" x14ac:dyDescent="0.3">
      <c r="A72" s="1"/>
      <c r="B72" s="1"/>
      <c r="C72" s="1"/>
      <c r="D72" s="1"/>
      <c r="E72" s="1" t="s">
        <v>72</v>
      </c>
      <c r="F72" s="1"/>
      <c r="G72" s="6">
        <v>0</v>
      </c>
      <c r="H72" s="5"/>
      <c r="I72" s="6">
        <v>0</v>
      </c>
      <c r="J72" s="5"/>
      <c r="K72" s="6">
        <f>ROUND((G72-I72),5)</f>
        <v>0</v>
      </c>
    </row>
    <row r="73" spans="1:11" x14ac:dyDescent="0.25">
      <c r="A73" s="1"/>
      <c r="B73" s="1"/>
      <c r="C73" s="1"/>
      <c r="D73" s="1" t="s">
        <v>73</v>
      </c>
      <c r="E73" s="1"/>
      <c r="F73" s="1"/>
      <c r="G73" s="4">
        <f>ROUND(SUM(G69:G72),5)</f>
        <v>0</v>
      </c>
      <c r="H73" s="5"/>
      <c r="I73" s="4">
        <f>ROUND(SUM(I69:I72),5)</f>
        <v>0</v>
      </c>
      <c r="J73" s="5"/>
      <c r="K73" s="4">
        <f>ROUND((G73-I73),5)</f>
        <v>0</v>
      </c>
    </row>
    <row r="74" spans="1:11" x14ac:dyDescent="0.25">
      <c r="A74" s="1"/>
      <c r="B74" s="1"/>
      <c r="C74" s="1"/>
      <c r="D74" s="1" t="s">
        <v>74</v>
      </c>
      <c r="E74" s="1"/>
      <c r="F74" s="1"/>
      <c r="G74" s="4"/>
      <c r="H74" s="5"/>
      <c r="I74" s="4"/>
      <c r="J74" s="5"/>
      <c r="K74" s="4"/>
    </row>
    <row r="75" spans="1:11" ht="15.75" thickBot="1" x14ac:dyDescent="0.3">
      <c r="A75" s="1"/>
      <c r="B75" s="1"/>
      <c r="C75" s="1"/>
      <c r="D75" s="1"/>
      <c r="E75" s="1" t="s">
        <v>75</v>
      </c>
      <c r="F75" s="1"/>
      <c r="G75" s="7">
        <v>545.96</v>
      </c>
      <c r="H75" s="5"/>
      <c r="I75" s="4"/>
      <c r="J75" s="5"/>
      <c r="K75" s="4"/>
    </row>
    <row r="76" spans="1:11" ht="15.75" thickBot="1" x14ac:dyDescent="0.3">
      <c r="A76" s="1"/>
      <c r="B76" s="1"/>
      <c r="C76" s="1"/>
      <c r="D76" s="1" t="s">
        <v>76</v>
      </c>
      <c r="E76" s="1"/>
      <c r="F76" s="1"/>
      <c r="G76" s="9">
        <f>ROUND(SUM(G74:G75),5)</f>
        <v>545.96</v>
      </c>
      <c r="H76" s="5"/>
      <c r="I76" s="7"/>
      <c r="J76" s="5"/>
      <c r="K76" s="7"/>
    </row>
    <row r="77" spans="1:11" ht="15.75" thickBot="1" x14ac:dyDescent="0.3">
      <c r="A77" s="1"/>
      <c r="B77" s="1"/>
      <c r="C77" s="1" t="s">
        <v>77</v>
      </c>
      <c r="D77" s="1"/>
      <c r="E77" s="1"/>
      <c r="F77" s="1"/>
      <c r="G77" s="8">
        <f>ROUND(G19+G50+G55+G64+G68+G73+G76,5)</f>
        <v>62680.57</v>
      </c>
      <c r="H77" s="5"/>
      <c r="I77" s="8">
        <f>ROUND(I19+I50+I55+I64+I68+I73+I76,5)</f>
        <v>68500</v>
      </c>
      <c r="J77" s="5"/>
      <c r="K77" s="8">
        <f>ROUND((G77-I77),5)</f>
        <v>-5819.43</v>
      </c>
    </row>
    <row r="78" spans="1:11" x14ac:dyDescent="0.25">
      <c r="A78" s="1"/>
      <c r="B78" s="1" t="s">
        <v>78</v>
      </c>
      <c r="C78" s="1"/>
      <c r="D78" s="1"/>
      <c r="E78" s="1"/>
      <c r="F78" s="1"/>
      <c r="G78" s="4">
        <f>ROUND(G3+G18-G77,5)</f>
        <v>31426.59</v>
      </c>
      <c r="H78" s="5"/>
      <c r="I78" s="4">
        <f>ROUND(I3+I18-I77,5)</f>
        <v>32400</v>
      </c>
      <c r="J78" s="5"/>
      <c r="K78" s="4">
        <f>ROUND((G78-I78),5)</f>
        <v>-973.41</v>
      </c>
    </row>
    <row r="79" spans="1:11" x14ac:dyDescent="0.25">
      <c r="A79" s="1"/>
      <c r="B79" s="1" t="s">
        <v>79</v>
      </c>
      <c r="C79" s="1"/>
      <c r="D79" s="1"/>
      <c r="E79" s="1"/>
      <c r="F79" s="1"/>
      <c r="G79" s="4"/>
      <c r="H79" s="5"/>
      <c r="I79" s="4"/>
      <c r="J79" s="5"/>
      <c r="K79" s="4"/>
    </row>
    <row r="80" spans="1:11" x14ac:dyDescent="0.25">
      <c r="A80" s="1"/>
      <c r="B80" s="1"/>
      <c r="C80" s="1" t="s">
        <v>80</v>
      </c>
      <c r="D80" s="1"/>
      <c r="E80" s="1"/>
      <c r="F80" s="1"/>
      <c r="G80" s="4"/>
      <c r="H80" s="5"/>
      <c r="I80" s="4"/>
      <c r="J80" s="5"/>
      <c r="K80" s="4"/>
    </row>
    <row r="81" spans="1:11" x14ac:dyDescent="0.25">
      <c r="A81" s="1"/>
      <c r="B81" s="1"/>
      <c r="C81" s="1"/>
      <c r="D81" s="1" t="s">
        <v>81</v>
      </c>
      <c r="E81" s="1"/>
      <c r="F81" s="1"/>
      <c r="G81" s="4">
        <v>0</v>
      </c>
      <c r="H81" s="5"/>
      <c r="I81" s="4">
        <v>0</v>
      </c>
      <c r="J81" s="5"/>
      <c r="K81" s="4">
        <f>ROUND((G81-I81),5)</f>
        <v>0</v>
      </c>
    </row>
    <row r="82" spans="1:11" x14ac:dyDescent="0.25">
      <c r="A82" s="1"/>
      <c r="B82" s="1"/>
      <c r="C82" s="1"/>
      <c r="D82" s="1" t="s">
        <v>82</v>
      </c>
      <c r="E82" s="1"/>
      <c r="F82" s="1"/>
      <c r="G82" s="4">
        <v>0</v>
      </c>
      <c r="H82" s="5"/>
      <c r="I82" s="4">
        <v>0</v>
      </c>
      <c r="J82" s="5"/>
      <c r="K82" s="4">
        <f>ROUND((G82-I82),5)</f>
        <v>0</v>
      </c>
    </row>
    <row r="83" spans="1:11" ht="15.75" thickBot="1" x14ac:dyDescent="0.3">
      <c r="A83" s="1"/>
      <c r="B83" s="1"/>
      <c r="C83" s="1"/>
      <c r="D83" s="1" t="s">
        <v>83</v>
      </c>
      <c r="E83" s="1"/>
      <c r="F83" s="1"/>
      <c r="G83" s="7">
        <v>0</v>
      </c>
      <c r="H83" s="5"/>
      <c r="I83" s="7">
        <v>0</v>
      </c>
      <c r="J83" s="5"/>
      <c r="K83" s="7">
        <f>ROUND((G83-I83),5)</f>
        <v>0</v>
      </c>
    </row>
    <row r="84" spans="1:11" ht="15.75" thickBot="1" x14ac:dyDescent="0.3">
      <c r="A84" s="1"/>
      <c r="B84" s="1"/>
      <c r="C84" s="1" t="s">
        <v>84</v>
      </c>
      <c r="D84" s="1"/>
      <c r="E84" s="1"/>
      <c r="F84" s="1"/>
      <c r="G84" s="9">
        <f>ROUND(SUM(G80:G83),5)</f>
        <v>0</v>
      </c>
      <c r="H84" s="5"/>
      <c r="I84" s="9">
        <f>ROUND(SUM(I80:I83),5)</f>
        <v>0</v>
      </c>
      <c r="J84" s="5"/>
      <c r="K84" s="9">
        <f>ROUND((G84-I84),5)</f>
        <v>0</v>
      </c>
    </row>
    <row r="85" spans="1:11" ht="15.75" thickBot="1" x14ac:dyDescent="0.3">
      <c r="A85" s="1"/>
      <c r="B85" s="1" t="s">
        <v>85</v>
      </c>
      <c r="C85" s="1"/>
      <c r="D85" s="1"/>
      <c r="E85" s="1"/>
      <c r="F85" s="1"/>
      <c r="G85" s="9">
        <f>ROUND(G79+G84,5)</f>
        <v>0</v>
      </c>
      <c r="H85" s="5"/>
      <c r="I85" s="9">
        <f>ROUND(I79+I84,5)</f>
        <v>0</v>
      </c>
      <c r="J85" s="5"/>
      <c r="K85" s="9">
        <f>ROUND((G85-I85),5)</f>
        <v>0</v>
      </c>
    </row>
    <row r="86" spans="1:11" s="11" customFormat="1" ht="12" thickBot="1" x14ac:dyDescent="0.25">
      <c r="A86" s="1" t="s">
        <v>86</v>
      </c>
      <c r="B86" s="1"/>
      <c r="C86" s="1"/>
      <c r="D86" s="1"/>
      <c r="E86" s="1"/>
      <c r="F86" s="1"/>
      <c r="G86" s="10">
        <f>ROUND(G78+G85,5)</f>
        <v>31426.59</v>
      </c>
      <c r="H86" s="1"/>
      <c r="I86" s="10">
        <f>ROUND(I78+I85,5)</f>
        <v>32400</v>
      </c>
      <c r="J86" s="1"/>
      <c r="K86" s="10">
        <f>ROUND((G86-I86),5)</f>
        <v>-973.41</v>
      </c>
    </row>
    <row r="87" spans="1:11" ht="15.75" thickTop="1" x14ac:dyDescent="0.25"/>
  </sheetData>
  <pageMargins left="0.7" right="0.7" top="0.75" bottom="0.75" header="0.1" footer="0.3"/>
  <pageSetup orientation="portrait" r:id="rId1"/>
  <headerFooter>
    <oddHeader>&amp;L&amp;"Arial,Bold"&amp;8 6:18 PM
&amp;"Arial,Bold"&amp;8 01/14/18
&amp;"Arial,Bold"&amp;8 Accrual Basis&amp;C&amp;"Arial,Bold"&amp;12 Texas Head Start Association
&amp;"Arial,Bold"&amp;14 2017 Conference Actual vs. Budget
&amp;"Arial,Bold"&amp;10 January through December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THSA</dc:creator>
  <cp:lastModifiedBy>THSA</cp:lastModifiedBy>
  <cp:lastPrinted>2018-01-15T00:20:19Z</cp:lastPrinted>
  <dcterms:created xsi:type="dcterms:W3CDTF">2018-01-15T00:03:19Z</dcterms:created>
  <dcterms:modified xsi:type="dcterms:W3CDTF">2018-01-15T00:20:27Z</dcterms:modified>
</cp:coreProperties>
</file>